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ил 1" sheetId="3" r:id="rId1"/>
  </sheets>
  <definedNames>
    <definedName name="_xlnm.Print_Area" localSheetId="0">'прил 1'!$A$1:$F$115</definedName>
  </definedNames>
  <calcPr calcId="145621"/>
</workbook>
</file>

<file path=xl/calcChain.xml><?xml version="1.0" encoding="utf-8"?>
<calcChain xmlns="http://schemas.openxmlformats.org/spreadsheetml/2006/main">
  <c r="D60" i="3" l="1"/>
  <c r="E60" i="3"/>
  <c r="C60" i="3"/>
  <c r="D73" i="3" l="1"/>
  <c r="E73" i="3"/>
  <c r="C73" i="3"/>
  <c r="E26" i="3" l="1"/>
  <c r="D26" i="3"/>
  <c r="C113" i="3" l="1"/>
  <c r="C90" i="3"/>
  <c r="C89" i="3" s="1"/>
  <c r="C63" i="3"/>
  <c r="C59" i="3" l="1"/>
  <c r="C58" i="3" s="1"/>
  <c r="E55" i="3"/>
  <c r="D55" i="3"/>
  <c r="E48" i="3"/>
  <c r="D48" i="3"/>
  <c r="E44" i="3"/>
  <c r="D44" i="3"/>
  <c r="E39" i="3"/>
  <c r="E37" i="3" s="1"/>
  <c r="D39" i="3"/>
  <c r="D37" i="3" s="1"/>
  <c r="E34" i="3"/>
  <c r="D34" i="3"/>
  <c r="E31" i="3"/>
  <c r="D31" i="3"/>
  <c r="E24" i="3"/>
  <c r="D24" i="3"/>
  <c r="E22" i="3"/>
  <c r="D22" i="3"/>
  <c r="E113" i="3"/>
  <c r="D113" i="3"/>
  <c r="E90" i="3"/>
  <c r="E89" i="3" s="1"/>
  <c r="D90" i="3"/>
  <c r="D89" i="3" s="1"/>
  <c r="E63" i="3"/>
  <c r="D63" i="3"/>
  <c r="E51" i="3"/>
  <c r="D51" i="3"/>
  <c r="D21" i="3" l="1"/>
  <c r="E21" i="3"/>
  <c r="E59" i="3"/>
  <c r="E58" i="3" s="1"/>
  <c r="D59" i="3"/>
  <c r="D58" i="3" s="1"/>
  <c r="D115" i="3" l="1"/>
  <c r="C55" i="3"/>
  <c r="C51" i="3"/>
  <c r="C48" i="3"/>
  <c r="C44" i="3"/>
  <c r="C39" i="3"/>
  <c r="C37" i="3" s="1"/>
  <c r="C34" i="3"/>
  <c r="C31" i="3"/>
  <c r="C26" i="3"/>
  <c r="C24" i="3"/>
  <c r="C22" i="3"/>
  <c r="C21" i="3" l="1"/>
  <c r="E115" i="3"/>
  <c r="C115" i="3" l="1"/>
</calcChain>
</file>

<file path=xl/sharedStrings.xml><?xml version="1.0" encoding="utf-8"?>
<sst xmlns="http://schemas.openxmlformats.org/spreadsheetml/2006/main" count="175" uniqueCount="171">
  <si>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</si>
  <si>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</si>
  <si>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</si>
  <si>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</si>
  <si>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</si>
  <si>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</si>
  <si>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</si>
  <si>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</si>
  <si>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</si>
  <si>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</si>
  <si>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</si>
  <si>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</si>
  <si>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</si>
  <si>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</si>
  <si>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</si>
  <si>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</si>
  <si>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</si>
  <si>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</si>
  <si>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</si>
  <si>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</si>
  <si>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</si>
  <si>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</si>
  <si>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</si>
  <si>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</si>
  <si>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</si>
  <si>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</si>
  <si>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</si>
  <si>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</si>
  <si>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</si>
  <si>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</si>
  <si>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</si>
  <si>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</si>
  <si>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</si>
  <si>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</si>
  <si>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</si>
  <si>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</si>
  <si>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</si>
  <si>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</si>
  <si>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</si>
  <si>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</si>
  <si>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</si>
  <si>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</si>
  <si>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</si>
  <si>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</si>
  <si>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</si>
  <si>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</si>
  <si>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</si>
  <si>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</si>
  <si>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</si>
  <si>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</si>
  <si>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</si>
  <si>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</si>
  <si>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</si>
  <si>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</si>
  <si>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</si>
  <si>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</si>
  <si>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</si>
  <si>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</si>
  <si>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</si>
  <si>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</si>
  <si>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</si>
  <si>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</si>
  <si>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</si>
  <si>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</si>
  <si>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</si>
  <si>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</si>
  <si>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</si>
  <si>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</si>
  <si>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</si>
  <si>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</si>
  <si>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</si>
  <si>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</si>
  <si>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</si>
  <si>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</si>
  <si>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</si>
  <si>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</si>
  <si>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</si>
  <si>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</si>
  <si>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</si>
  <si>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</si>
  <si>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</si>
  <si>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</si>
  <si>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</si>
  <si>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</si>
  <si>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</si>
  <si>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</si>
  <si>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</si>
  <si>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</si>
  <si>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</si>
  <si>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</si>
  <si>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</si>
  <si>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</si>
  <si>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</si>
  <si>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</si>
  <si>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</si>
  <si>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</si>
  <si>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</si>
  <si>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</si>
  <si>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</si>
  <si>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</si>
  <si>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</si>
  <si>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</si>
  <si>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</si>
  <si>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</si>
  <si>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</si>
  <si>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</si>
  <si>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</si>
  <si>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</si>
  <si>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</si>
  <si>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</si>
  <si>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</si>
  <si>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</si>
  <si>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</si>
  <si>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</si>
  <si>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</si>
  <si>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</si>
  <si>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</si>
  <si>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</si>
  <si>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</si>
  <si>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</si>
  <si>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</si>
  <si>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</si>
  <si>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</si>
  <si>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</si>
  <si>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</si>
  <si>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</si>
  <si>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</si>
  <si>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</si>
  <si>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</si>
  <si>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</si>
  <si>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</si>
  <si>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</si>
  <si>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</si>
  <si>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</si>
  <si>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</si>
  <si>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</si>
  <si>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</si>
  <si>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</si>
  <si>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</si>
  <si>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</si>
  <si>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</si>
  <si>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</si>
  <si>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</si>
  <si>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</si>
  <si>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</si>
  <si>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</si>
  <si>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1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</si>
  <si>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</si>
  <si>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</si>
  <si>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</si>
  <si>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</si>
  <si>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</si>
  <si>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</si>
  <si>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1 05 02000 00 0000 110</t>
  </si>
  <si>
    <t>1 14 02000 00 0000 000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</si>
  <si>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</si>
  <si>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продажи земельных участков, находящихся в государственной и муниципальной собственности</t>
  </si>
  <si>
    <t xml:space="preserve">1 14 00000 00 0000 000
</t>
  </si>
  <si>
    <t xml:space="preserve">ДОХОДЫ ОТ ПРОДАЖИ МАТЕРИАЛЬНЫХ И НЕМАТЕРИАЛЬНЫХ АКТИВОВ
</t>
  </si>
  <si>
    <t>Единый налог на вмененный доход для отдельных видов деятельности</t>
  </si>
  <si>
    <t>2024</t>
  </si>
  <si>
    <t>Субсидии на проектирование, строительство  (реконструкцию) автомобильных дорог общего пользования  населенных пунктов за  счет  дорожного фонда Приморского края</t>
  </si>
  <si>
    <t xml:space="preserve">Субвенции на обеспечение детей-сирот и детей, оставшихся без попечения родителей, лиц из их числа, по договорам найма специализированных жилых помещений </t>
  </si>
  <si>
    <t xml:space="preserve">Субсидии на ликвидацию последствий чрезвычайной ситуации на объектах жилищно-коммунального хозяйства Пограничного муниципального округа </t>
  </si>
  <si>
    <t>1 11 01000 00 0000 120</t>
  </si>
  <si>
    <t xml:space="preserve">Доходы, в виде прибыли,приходящеся на доли в уставных (складочных) капиталах хозяйственных товариществ и обществ, или дивидендов по акциям принадлежащим Российской Федерации, субъектам Российской  Федерации или муниципальным образованиям </t>
  </si>
  <si>
    <t>2 02 15002 14 0000 150</t>
  </si>
  <si>
    <t xml:space="preserve">Дотации бюджетам муниципальных округов на поддержку мер по обеспечению сбалансированности бюджетов </t>
  </si>
  <si>
    <t>Субсидии на реализацию проектов инициативного бюджетирования по направлению "Твой проект"</t>
  </si>
  <si>
    <t>Субвенции бюджетам муниципальных округов на 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</t>
  </si>
  <si>
    <t>от 23.12.2022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</si>
</sst>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justify" vertical="center" wrapText="1"/>
    </xf>
    <xf numFmtId="49" fontId="10" fillId="2" borderId="0" xfId="0" applyNumberFormat="1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4" fontId="0" fillId="0" borderId="0" xfId="0" applyNumberFormat="1"/>
    <xf numFmtId="0" fontId="2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13" fillId="0" borderId="0" xfId="0" applyFont="1"/>
    <xf numFmtId="4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" fillId="2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3"/>
  <sheetViews>
    <sheetView tabSelected="1" zoomScaleNormal="100" workbookViewId="0">
      <selection activeCell="F13" sqref="F13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81" t="s">
        <v>146</v>
      </c>
      <c r="C2" s="81"/>
      <c r="D2" s="81"/>
      <c r="E2" s="81"/>
    </row>
    <row r="3" spans="2:5" x14ac:dyDescent="0.25">
      <c r="B3" s="81" t="s">
        <v>129</v>
      </c>
      <c r="C3" s="81"/>
      <c r="D3" s="81"/>
      <c r="E3" s="81"/>
    </row>
    <row r="4" spans="2:5" x14ac:dyDescent="0.25">
      <c r="B4" s="81" t="s">
        <v>29</v>
      </c>
      <c r="C4" s="81"/>
      <c r="D4" s="81"/>
      <c r="E4" s="81"/>
    </row>
    <row r="5" spans="2:5" x14ac:dyDescent="0.25">
      <c r="B5" s="82" t="s">
        <v>170</v>
      </c>
      <c r="C5" s="82"/>
      <c r="D5" s="82"/>
      <c r="E5" s="82"/>
    </row>
    <row r="8" spans="2:5" x14ac:dyDescent="0.25">
      <c r="B8" s="81" t="s">
        <v>126</v>
      </c>
      <c r="C8" s="81"/>
      <c r="D8" s="81"/>
      <c r="E8" s="81"/>
    </row>
    <row r="9" spans="2:5" x14ac:dyDescent="0.25">
      <c r="B9" s="81" t="s">
        <v>129</v>
      </c>
      <c r="C9" s="81"/>
      <c r="D9" s="81"/>
      <c r="E9" s="81"/>
    </row>
    <row r="10" spans="2:5" x14ac:dyDescent="0.25">
      <c r="B10" s="81" t="s">
        <v>29</v>
      </c>
      <c r="C10" s="81"/>
      <c r="D10" s="81"/>
      <c r="E10" s="81"/>
    </row>
    <row r="11" spans="2:5" x14ac:dyDescent="0.25">
      <c r="B11" s="81" t="s">
        <v>130</v>
      </c>
      <c r="C11" s="81"/>
      <c r="D11" s="81"/>
      <c r="E11" s="81"/>
    </row>
    <row r="12" spans="2:5" x14ac:dyDescent="0.25">
      <c r="D12" s="20"/>
    </row>
    <row r="14" spans="2:5" ht="16.5" x14ac:dyDescent="0.25">
      <c r="B14" s="80" t="s">
        <v>0</v>
      </c>
      <c r="C14" s="80"/>
      <c r="D14" s="80"/>
    </row>
    <row r="15" spans="2:5" ht="16.5" x14ac:dyDescent="0.25">
      <c r="B15" s="80" t="s">
        <v>119</v>
      </c>
      <c r="C15" s="80"/>
      <c r="D15" s="80"/>
      <c r="E15" s="80"/>
    </row>
    <row r="16" spans="2:5" ht="16.5" x14ac:dyDescent="0.25">
      <c r="B16" s="80" t="s">
        <v>55</v>
      </c>
      <c r="C16" s="80"/>
      <c r="D16" s="80"/>
      <c r="E16" s="80"/>
    </row>
    <row r="17" spans="1:6" ht="16.5" x14ac:dyDescent="0.25">
      <c r="B17" s="76"/>
      <c r="C17" s="76"/>
      <c r="D17" s="76"/>
    </row>
    <row r="18" spans="1:6" ht="49.5" customHeight="1" x14ac:dyDescent="0.25">
      <c r="A18" s="73" t="s">
        <v>100</v>
      </c>
      <c r="B18" s="75" t="s">
        <v>1</v>
      </c>
      <c r="C18" s="77" t="s">
        <v>2</v>
      </c>
      <c r="D18" s="78"/>
      <c r="E18" s="79"/>
    </row>
    <row r="19" spans="1:6" ht="49.5" customHeight="1" x14ac:dyDescent="0.25">
      <c r="A19" s="74"/>
      <c r="B19" s="75"/>
      <c r="C19" s="59">
        <v>2022</v>
      </c>
      <c r="D19" s="59">
        <v>2023</v>
      </c>
      <c r="E19" s="60" t="s">
        <v>160</v>
      </c>
    </row>
    <row r="20" spans="1:6" x14ac:dyDescent="0.25">
      <c r="A20" s="33">
        <v>1</v>
      </c>
      <c r="B20" s="13">
        <v>2</v>
      </c>
      <c r="C20" s="24">
        <v>4</v>
      </c>
      <c r="D20" s="24">
        <v>4</v>
      </c>
      <c r="E20" s="13">
        <v>5</v>
      </c>
    </row>
    <row r="21" spans="1:6" ht="33.75" customHeight="1" x14ac:dyDescent="0.25">
      <c r="A21" s="34" t="s">
        <v>56</v>
      </c>
      <c r="B21" s="6" t="s">
        <v>3</v>
      </c>
      <c r="C21" s="25">
        <f>C22+C24+C26+C31+C34+C37+C44+C48+C54+C55+C51</f>
        <v>387652000</v>
      </c>
      <c r="D21" s="25">
        <f t="shared" ref="D21:E21" si="0">D22+D24+D26+D31+D34+D37+D44+D48+D54+D55+D51</f>
        <v>350242000</v>
      </c>
      <c r="E21" s="10">
        <f t="shared" si="0"/>
        <v>342100000</v>
      </c>
      <c r="F21" s="62"/>
    </row>
    <row r="22" spans="1:6" ht="23.25" customHeight="1" x14ac:dyDescent="0.25">
      <c r="A22" s="5" t="s">
        <v>57</v>
      </c>
      <c r="B22" s="14" t="s">
        <v>4</v>
      </c>
      <c r="C22" s="26">
        <f>C23</f>
        <v>304532000</v>
      </c>
      <c r="D22" s="26">
        <f>D23</f>
        <v>289300000</v>
      </c>
      <c r="E22" s="31">
        <f>E23</f>
        <v>280600000</v>
      </c>
    </row>
    <row r="23" spans="1:6" ht="27" customHeight="1" x14ac:dyDescent="0.25">
      <c r="A23" s="9" t="s">
        <v>58</v>
      </c>
      <c r="B23" s="9" t="s">
        <v>5</v>
      </c>
      <c r="C23" s="27">
        <v>304532000</v>
      </c>
      <c r="D23" s="27">
        <v>289300000</v>
      </c>
      <c r="E23" s="11">
        <v>280600000</v>
      </c>
    </row>
    <row r="24" spans="1:6" ht="69" customHeight="1" x14ac:dyDescent="0.25">
      <c r="A24" s="5" t="s">
        <v>59</v>
      </c>
      <c r="B24" s="15" t="s">
        <v>18</v>
      </c>
      <c r="C24" s="28">
        <f>C25</f>
        <v>10300000</v>
      </c>
      <c r="D24" s="28">
        <f>D25</f>
        <v>10300000</v>
      </c>
      <c r="E24" s="21">
        <f>E25</f>
        <v>10300000</v>
      </c>
    </row>
    <row r="25" spans="1:6" ht="60" customHeight="1" x14ac:dyDescent="0.25">
      <c r="A25" s="9" t="s">
        <v>60</v>
      </c>
      <c r="B25" s="16" t="s">
        <v>19</v>
      </c>
      <c r="C25" s="27">
        <v>10300000</v>
      </c>
      <c r="D25" s="27">
        <v>10300000</v>
      </c>
      <c r="E25" s="11">
        <v>10300000</v>
      </c>
    </row>
    <row r="26" spans="1:6" ht="35.25" customHeight="1" x14ac:dyDescent="0.25">
      <c r="A26" s="17" t="s">
        <v>61</v>
      </c>
      <c r="B26" s="17" t="s">
        <v>6</v>
      </c>
      <c r="C26" s="28">
        <f>C29+C30+C27+C28</f>
        <v>30259000</v>
      </c>
      <c r="D26" s="28">
        <f>D28+D29+D27+D30</f>
        <v>21191000</v>
      </c>
      <c r="E26" s="21">
        <f>E28+E29+E27+E30</f>
        <v>21859000</v>
      </c>
    </row>
    <row r="27" spans="1:6" ht="35.25" customHeight="1" x14ac:dyDescent="0.25">
      <c r="A27" s="9" t="s">
        <v>62</v>
      </c>
      <c r="B27" s="9" t="s">
        <v>30</v>
      </c>
      <c r="C27" s="27">
        <v>22300000</v>
      </c>
      <c r="D27" s="27">
        <v>16300000</v>
      </c>
      <c r="E27" s="11">
        <v>16800000</v>
      </c>
    </row>
    <row r="28" spans="1:6" ht="39.75" customHeight="1" x14ac:dyDescent="0.25">
      <c r="A28" s="9" t="s">
        <v>153</v>
      </c>
      <c r="B28" s="63" t="s">
        <v>159</v>
      </c>
      <c r="C28" s="27">
        <v>74000</v>
      </c>
      <c r="D28" s="27">
        <v>0</v>
      </c>
      <c r="E28" s="11">
        <v>0</v>
      </c>
      <c r="F28" s="70"/>
    </row>
    <row r="29" spans="1:6" ht="24" customHeight="1" x14ac:dyDescent="0.25">
      <c r="A29" s="32" t="s">
        <v>63</v>
      </c>
      <c r="B29" s="8" t="s">
        <v>7</v>
      </c>
      <c r="C29" s="27">
        <v>3585000</v>
      </c>
      <c r="D29" s="27">
        <v>1885000</v>
      </c>
      <c r="E29" s="11">
        <v>1957000</v>
      </c>
    </row>
    <row r="30" spans="1:6" ht="48.75" customHeight="1" x14ac:dyDescent="0.25">
      <c r="A30" s="8" t="s">
        <v>64</v>
      </c>
      <c r="B30" s="8" t="s">
        <v>31</v>
      </c>
      <c r="C30" s="27">
        <v>4300000</v>
      </c>
      <c r="D30" s="27">
        <v>3006000</v>
      </c>
      <c r="E30" s="11">
        <v>3102000</v>
      </c>
    </row>
    <row r="31" spans="1:6" ht="22.5" customHeight="1" x14ac:dyDescent="0.25">
      <c r="A31" s="6" t="s">
        <v>65</v>
      </c>
      <c r="B31" s="4" t="s">
        <v>27</v>
      </c>
      <c r="C31" s="25">
        <f>C32+C33</f>
        <v>10000000</v>
      </c>
      <c r="D31" s="25">
        <f>D32+D33</f>
        <v>11755000</v>
      </c>
      <c r="E31" s="10">
        <f>E32+E33</f>
        <v>11755000</v>
      </c>
    </row>
    <row r="32" spans="1:6" ht="33.75" customHeight="1" x14ac:dyDescent="0.25">
      <c r="A32" s="8" t="s">
        <v>66</v>
      </c>
      <c r="B32" s="8" t="s">
        <v>32</v>
      </c>
      <c r="C32" s="27">
        <v>2400000</v>
      </c>
      <c r="D32" s="27">
        <v>2450000</v>
      </c>
      <c r="E32" s="11">
        <v>2450000</v>
      </c>
      <c r="F32" s="70"/>
    </row>
    <row r="33" spans="1:6" ht="30.75" customHeight="1" x14ac:dyDescent="0.25">
      <c r="A33" s="8" t="s">
        <v>67</v>
      </c>
      <c r="B33" s="8" t="s">
        <v>28</v>
      </c>
      <c r="C33" s="11">
        <v>7600000</v>
      </c>
      <c r="D33" s="11">
        <v>9305000</v>
      </c>
      <c r="E33" s="11">
        <v>9305000</v>
      </c>
      <c r="F33" s="70"/>
    </row>
    <row r="34" spans="1:6" ht="21" customHeight="1" x14ac:dyDescent="0.25">
      <c r="A34" s="17" t="s">
        <v>68</v>
      </c>
      <c r="B34" s="17" t="s">
        <v>8</v>
      </c>
      <c r="C34" s="28">
        <f>C36+C35</f>
        <v>2600000</v>
      </c>
      <c r="D34" s="28">
        <f>D36+D35</f>
        <v>2000000</v>
      </c>
      <c r="E34" s="21">
        <f>E36+E35</f>
        <v>2000000</v>
      </c>
    </row>
    <row r="35" spans="1:6" ht="54.75" customHeight="1" x14ac:dyDescent="0.25">
      <c r="A35" s="8" t="s">
        <v>69</v>
      </c>
      <c r="B35" s="2" t="s">
        <v>33</v>
      </c>
      <c r="C35" s="11">
        <v>2591000</v>
      </c>
      <c r="D35" s="11">
        <v>1975000</v>
      </c>
      <c r="E35" s="11">
        <v>1975000</v>
      </c>
      <c r="F35" s="70"/>
    </row>
    <row r="36" spans="1:6" ht="69" customHeight="1" x14ac:dyDescent="0.25">
      <c r="A36" s="8" t="s">
        <v>70</v>
      </c>
      <c r="B36" s="2" t="s">
        <v>34</v>
      </c>
      <c r="C36" s="27">
        <v>9000</v>
      </c>
      <c r="D36" s="27">
        <v>25000</v>
      </c>
      <c r="E36" s="11">
        <v>25000</v>
      </c>
      <c r="F36" s="70"/>
    </row>
    <row r="37" spans="1:6" ht="95.25" customHeight="1" x14ac:dyDescent="0.25">
      <c r="A37" s="6" t="s">
        <v>71</v>
      </c>
      <c r="B37" s="4" t="s">
        <v>9</v>
      </c>
      <c r="C37" s="28">
        <f>C39+C38</f>
        <v>17762000</v>
      </c>
      <c r="D37" s="28">
        <f t="shared" ref="D37:E37" si="1">D39+D38</f>
        <v>11400000</v>
      </c>
      <c r="E37" s="28">
        <f t="shared" si="1"/>
        <v>11200000</v>
      </c>
    </row>
    <row r="38" spans="1:6" ht="125.25" customHeight="1" x14ac:dyDescent="0.25">
      <c r="A38" s="8" t="s">
        <v>164</v>
      </c>
      <c r="B38" s="71" t="s">
        <v>165</v>
      </c>
      <c r="C38" s="27">
        <v>151000</v>
      </c>
      <c r="D38" s="27">
        <v>0</v>
      </c>
      <c r="E38" s="11">
        <v>0</v>
      </c>
      <c r="F38" s="72"/>
    </row>
    <row r="39" spans="1:6" ht="158.25" customHeight="1" x14ac:dyDescent="0.25">
      <c r="A39" s="8" t="s">
        <v>72</v>
      </c>
      <c r="B39" s="2" t="s">
        <v>10</v>
      </c>
      <c r="C39" s="11">
        <f t="shared" ref="C39:E39" si="2">C40+C41+C43+C42</f>
        <v>17611000</v>
      </c>
      <c r="D39" s="11">
        <f t="shared" si="2"/>
        <v>11400000</v>
      </c>
      <c r="E39" s="11">
        <f t="shared" si="2"/>
        <v>11200000</v>
      </c>
    </row>
    <row r="40" spans="1:6" ht="105.75" customHeight="1" x14ac:dyDescent="0.25">
      <c r="A40" s="8" t="s">
        <v>73</v>
      </c>
      <c r="B40" s="2" t="s">
        <v>35</v>
      </c>
      <c r="C40" s="27">
        <v>12971000</v>
      </c>
      <c r="D40" s="27">
        <v>7600000</v>
      </c>
      <c r="E40" s="11">
        <v>7400000</v>
      </c>
      <c r="F40" s="70"/>
    </row>
    <row r="41" spans="1:6" ht="140.25" customHeight="1" x14ac:dyDescent="0.25">
      <c r="A41" s="8" t="s">
        <v>74</v>
      </c>
      <c r="B41" s="2" t="s">
        <v>36</v>
      </c>
      <c r="C41" s="11">
        <v>1800000</v>
      </c>
      <c r="D41" s="11">
        <v>1400000</v>
      </c>
      <c r="E41" s="11">
        <v>1400000</v>
      </c>
      <c r="F41" s="70"/>
    </row>
    <row r="42" spans="1:6" ht="140.25" customHeight="1" x14ac:dyDescent="0.25">
      <c r="A42" s="8" t="s">
        <v>149</v>
      </c>
      <c r="B42" s="2" t="s">
        <v>150</v>
      </c>
      <c r="C42" s="27">
        <v>240000</v>
      </c>
      <c r="D42" s="27">
        <v>0</v>
      </c>
      <c r="E42" s="11">
        <v>0</v>
      </c>
      <c r="F42" s="56"/>
    </row>
    <row r="43" spans="1:6" ht="79.5" customHeight="1" x14ac:dyDescent="0.25">
      <c r="A43" s="8" t="s">
        <v>75</v>
      </c>
      <c r="B43" s="2" t="s">
        <v>37</v>
      </c>
      <c r="C43" s="27">
        <v>2600000</v>
      </c>
      <c r="D43" s="27">
        <v>2400000</v>
      </c>
      <c r="E43" s="11">
        <v>2400000</v>
      </c>
      <c r="F43" s="72"/>
    </row>
    <row r="44" spans="1:6" ht="36.75" customHeight="1" x14ac:dyDescent="0.25">
      <c r="A44" s="6" t="s">
        <v>76</v>
      </c>
      <c r="B44" s="18" t="s">
        <v>11</v>
      </c>
      <c r="C44" s="28">
        <f>C45</f>
        <v>200000</v>
      </c>
      <c r="D44" s="28">
        <f>D45</f>
        <v>150000</v>
      </c>
      <c r="E44" s="21">
        <f>E45</f>
        <v>150000</v>
      </c>
    </row>
    <row r="45" spans="1:6" ht="37.5" customHeight="1" x14ac:dyDescent="0.25">
      <c r="A45" s="8" t="s">
        <v>77</v>
      </c>
      <c r="B45" s="2" t="s">
        <v>12</v>
      </c>
      <c r="C45" s="11">
        <v>200000</v>
      </c>
      <c r="D45" s="11">
        <v>150000</v>
      </c>
      <c r="E45" s="11">
        <v>150000</v>
      </c>
    </row>
    <row r="46" spans="1:6" ht="49.5" hidden="1" x14ac:dyDescent="0.25">
      <c r="A46" s="32" t="s">
        <v>78</v>
      </c>
      <c r="B46" s="3" t="s">
        <v>38</v>
      </c>
      <c r="C46" s="29"/>
      <c r="D46" s="29"/>
      <c r="E46" s="1"/>
    </row>
    <row r="47" spans="1:6" ht="82.5" hidden="1" x14ac:dyDescent="0.25">
      <c r="A47" s="32" t="s">
        <v>79</v>
      </c>
      <c r="B47" s="3" t="s">
        <v>39</v>
      </c>
      <c r="C47" s="29"/>
      <c r="D47" s="29"/>
      <c r="E47" s="1"/>
    </row>
    <row r="48" spans="1:6" ht="51.75" customHeight="1" x14ac:dyDescent="0.25">
      <c r="A48" s="6" t="s">
        <v>80</v>
      </c>
      <c r="B48" s="18" t="s">
        <v>20</v>
      </c>
      <c r="C48" s="28">
        <f>C49+C50</f>
        <v>4100000</v>
      </c>
      <c r="D48" s="28">
        <f>D49+D50</f>
        <v>3886000</v>
      </c>
      <c r="E48" s="21">
        <f>E49+E50</f>
        <v>3976000</v>
      </c>
    </row>
    <row r="49" spans="1:6" ht="37.5" customHeight="1" x14ac:dyDescent="0.25">
      <c r="A49" s="8" t="s">
        <v>81</v>
      </c>
      <c r="B49" s="19" t="s">
        <v>40</v>
      </c>
      <c r="C49" s="11">
        <v>1800000</v>
      </c>
      <c r="D49" s="11">
        <v>1600000</v>
      </c>
      <c r="E49" s="11">
        <v>1600000</v>
      </c>
      <c r="F49" s="70"/>
    </row>
    <row r="50" spans="1:6" ht="41.25" customHeight="1" x14ac:dyDescent="0.25">
      <c r="A50" s="8" t="s">
        <v>82</v>
      </c>
      <c r="B50" s="19" t="s">
        <v>41</v>
      </c>
      <c r="C50" s="27">
        <v>2300000</v>
      </c>
      <c r="D50" s="27">
        <v>2286000</v>
      </c>
      <c r="E50" s="11">
        <v>2376000</v>
      </c>
      <c r="F50" s="70"/>
    </row>
    <row r="51" spans="1:6" ht="60.75" customHeight="1" x14ac:dyDescent="0.25">
      <c r="A51" s="6" t="s">
        <v>157</v>
      </c>
      <c r="B51" s="64" t="s">
        <v>158</v>
      </c>
      <c r="C51" s="28">
        <f>C52+C53</f>
        <v>5807000</v>
      </c>
      <c r="D51" s="28">
        <f>D52</f>
        <v>0</v>
      </c>
      <c r="E51" s="21">
        <f>E52</f>
        <v>0</v>
      </c>
    </row>
    <row r="52" spans="1:6" ht="150.75" customHeight="1" x14ac:dyDescent="0.25">
      <c r="A52" s="8" t="s">
        <v>154</v>
      </c>
      <c r="B52" s="61" t="s">
        <v>155</v>
      </c>
      <c r="C52" s="27">
        <v>1700000</v>
      </c>
      <c r="D52" s="11">
        <v>0</v>
      </c>
      <c r="E52" s="11">
        <v>0</v>
      </c>
      <c r="F52" s="70"/>
    </row>
    <row r="53" spans="1:6" ht="67.5" customHeight="1" x14ac:dyDescent="0.25">
      <c r="A53" s="8" t="s">
        <v>79</v>
      </c>
      <c r="B53" s="19" t="s">
        <v>156</v>
      </c>
      <c r="C53" s="27">
        <v>4107000</v>
      </c>
      <c r="D53" s="11">
        <v>0</v>
      </c>
      <c r="E53" s="11">
        <v>0</v>
      </c>
      <c r="F53" s="72"/>
    </row>
    <row r="54" spans="1:6" ht="36.75" customHeight="1" x14ac:dyDescent="0.25">
      <c r="A54" s="6" t="s">
        <v>101</v>
      </c>
      <c r="B54" s="18" t="s">
        <v>13</v>
      </c>
      <c r="C54" s="21">
        <v>2000000</v>
      </c>
      <c r="D54" s="21">
        <v>170000</v>
      </c>
      <c r="E54" s="21">
        <v>170000</v>
      </c>
      <c r="F54" s="72"/>
    </row>
    <row r="55" spans="1:6" ht="36.75" customHeight="1" x14ac:dyDescent="0.25">
      <c r="A55" s="14" t="s">
        <v>83</v>
      </c>
      <c r="B55" s="5" t="s">
        <v>42</v>
      </c>
      <c r="C55" s="28">
        <f>C56</f>
        <v>92000</v>
      </c>
      <c r="D55" s="28">
        <f>D56</f>
        <v>90000</v>
      </c>
      <c r="E55" s="21">
        <f>E56</f>
        <v>90000</v>
      </c>
    </row>
    <row r="56" spans="1:6" ht="36.75" customHeight="1" x14ac:dyDescent="0.25">
      <c r="A56" s="35" t="s">
        <v>84</v>
      </c>
      <c r="B56" s="9" t="s">
        <v>43</v>
      </c>
      <c r="C56" s="11">
        <v>92000</v>
      </c>
      <c r="D56" s="11">
        <v>90000</v>
      </c>
      <c r="E56" s="11">
        <v>90000</v>
      </c>
    </row>
    <row r="57" spans="1:6" ht="82.5" hidden="1" customHeight="1" x14ac:dyDescent="0.25">
      <c r="A57" s="5" t="s">
        <v>85</v>
      </c>
      <c r="D57" s="22">
        <v>0</v>
      </c>
      <c r="E57" s="22">
        <v>0</v>
      </c>
    </row>
    <row r="58" spans="1:6" ht="56.25" customHeight="1" x14ac:dyDescent="0.25">
      <c r="A58" s="6" t="s">
        <v>85</v>
      </c>
      <c r="B58" s="5" t="s">
        <v>14</v>
      </c>
      <c r="C58" s="25">
        <f>C59</f>
        <v>549623161.31999993</v>
      </c>
      <c r="D58" s="25">
        <f>D59</f>
        <v>377548058.44</v>
      </c>
      <c r="E58" s="10">
        <f>E59</f>
        <v>350838875.45000005</v>
      </c>
      <c r="F58" s="62"/>
    </row>
    <row r="59" spans="1:6" ht="56.25" customHeight="1" x14ac:dyDescent="0.25">
      <c r="A59" s="6" t="s">
        <v>86</v>
      </c>
      <c r="B59" s="7" t="s">
        <v>22</v>
      </c>
      <c r="C59" s="12">
        <f>C60+C63+C89+C113</f>
        <v>549623161.31999993</v>
      </c>
      <c r="D59" s="12">
        <f t="shared" ref="D59:E59" si="3">D60+D63+D89+D113</f>
        <v>377548058.44</v>
      </c>
      <c r="E59" s="12">
        <f t="shared" si="3"/>
        <v>350838875.45000005</v>
      </c>
    </row>
    <row r="60" spans="1:6" ht="39" customHeight="1" x14ac:dyDescent="0.25">
      <c r="A60" s="8" t="s">
        <v>136</v>
      </c>
      <c r="B60" s="7" t="s">
        <v>137</v>
      </c>
      <c r="C60" s="12">
        <f>C62+C61</f>
        <v>64613969.299999997</v>
      </c>
      <c r="D60" s="12">
        <f t="shared" ref="D60:E60" si="4">D62+D61</f>
        <v>0</v>
      </c>
      <c r="E60" s="12">
        <f t="shared" si="4"/>
        <v>0</v>
      </c>
    </row>
    <row r="61" spans="1:6" ht="55.5" customHeight="1" x14ac:dyDescent="0.25">
      <c r="A61" s="8" t="s">
        <v>166</v>
      </c>
      <c r="B61" s="7" t="s">
        <v>167</v>
      </c>
      <c r="C61" s="12">
        <v>2319500</v>
      </c>
      <c r="D61" s="12">
        <v>0</v>
      </c>
      <c r="E61" s="12">
        <v>0</v>
      </c>
      <c r="F61" s="62"/>
    </row>
    <row r="62" spans="1:6" ht="38.25" customHeight="1" x14ac:dyDescent="0.25">
      <c r="A62" s="37" t="s">
        <v>127</v>
      </c>
      <c r="B62" s="48" t="s">
        <v>128</v>
      </c>
      <c r="C62" s="22">
        <v>62294469.299999997</v>
      </c>
      <c r="D62" s="22">
        <v>0</v>
      </c>
      <c r="E62" s="22">
        <v>0</v>
      </c>
    </row>
    <row r="63" spans="1:6" ht="56.25" customHeight="1" x14ac:dyDescent="0.25">
      <c r="A63" s="37" t="s">
        <v>138</v>
      </c>
      <c r="B63" s="48" t="s">
        <v>139</v>
      </c>
      <c r="C63" s="22">
        <f>C64+C65+C66+C67+C68+C69+C71+C73+C70+C72</f>
        <v>200807429.53999999</v>
      </c>
      <c r="D63" s="22">
        <f t="shared" ref="D63:E63" si="5">D64+D65+D66+D67+D68+D69+D71+D73</f>
        <v>79047014.329999998</v>
      </c>
      <c r="E63" s="22">
        <f t="shared" si="5"/>
        <v>36858594.409999996</v>
      </c>
    </row>
    <row r="64" spans="1:6" ht="105" customHeight="1" x14ac:dyDescent="0.25">
      <c r="A64" s="37" t="s">
        <v>87</v>
      </c>
      <c r="B64" s="40" t="s">
        <v>52</v>
      </c>
      <c r="C64" s="45">
        <v>2193801.16</v>
      </c>
      <c r="D64" s="45">
        <v>0</v>
      </c>
      <c r="E64" s="45">
        <v>0</v>
      </c>
    </row>
    <row r="65" spans="1:7" ht="72.75" customHeight="1" x14ac:dyDescent="0.25">
      <c r="A65" s="37" t="s">
        <v>112</v>
      </c>
      <c r="B65" s="40" t="s">
        <v>113</v>
      </c>
      <c r="C65" s="46">
        <v>0</v>
      </c>
      <c r="D65" s="46">
        <v>0</v>
      </c>
      <c r="E65" s="45">
        <v>56752.67</v>
      </c>
      <c r="F65" s="65"/>
    </row>
    <row r="66" spans="1:7" ht="69.75" customHeight="1" x14ac:dyDescent="0.25">
      <c r="A66" s="36" t="s">
        <v>88</v>
      </c>
      <c r="B66" s="41" t="s">
        <v>102</v>
      </c>
      <c r="C66" s="30">
        <v>51123986.170000002</v>
      </c>
      <c r="D66" s="30">
        <v>0</v>
      </c>
      <c r="E66" s="22">
        <v>0</v>
      </c>
      <c r="F66" s="66"/>
    </row>
    <row r="67" spans="1:7" ht="126.75" customHeight="1" x14ac:dyDescent="0.25">
      <c r="A67" s="36" t="s">
        <v>120</v>
      </c>
      <c r="B67" s="41" t="s">
        <v>121</v>
      </c>
      <c r="C67" s="30">
        <v>0</v>
      </c>
      <c r="D67" s="30">
        <v>0</v>
      </c>
      <c r="E67" s="22">
        <v>2183337.75</v>
      </c>
      <c r="F67" s="65"/>
      <c r="G67" s="44"/>
    </row>
    <row r="68" spans="1:7" ht="84.75" customHeight="1" x14ac:dyDescent="0.25">
      <c r="A68" s="36" t="s">
        <v>109</v>
      </c>
      <c r="B68" s="41" t="s">
        <v>110</v>
      </c>
      <c r="C68" s="30">
        <v>1953925.62</v>
      </c>
      <c r="D68" s="30">
        <v>1992210.6</v>
      </c>
      <c r="E68" s="22">
        <v>1992210.6</v>
      </c>
      <c r="F68" s="67"/>
    </row>
    <row r="69" spans="1:7" ht="57.75" customHeight="1" x14ac:dyDescent="0.25">
      <c r="A69" s="36" t="s">
        <v>131</v>
      </c>
      <c r="B69" s="41" t="s">
        <v>132</v>
      </c>
      <c r="C69" s="30">
        <v>18947067.719999999</v>
      </c>
      <c r="D69" s="30">
        <v>56183998.240000002</v>
      </c>
      <c r="E69" s="22">
        <v>10983214.289999999</v>
      </c>
      <c r="F69" s="68"/>
    </row>
    <row r="70" spans="1:7" ht="47.25" customHeight="1" x14ac:dyDescent="0.25">
      <c r="A70" s="36" t="s">
        <v>147</v>
      </c>
      <c r="B70" s="55" t="s">
        <v>148</v>
      </c>
      <c r="C70" s="30">
        <v>1273913.69</v>
      </c>
      <c r="D70" s="30">
        <v>0</v>
      </c>
      <c r="E70" s="22">
        <v>0</v>
      </c>
      <c r="F70" s="69"/>
    </row>
    <row r="71" spans="1:7" ht="68.25" customHeight="1" x14ac:dyDescent="0.25">
      <c r="A71" s="36" t="s">
        <v>89</v>
      </c>
      <c r="B71" s="41" t="s">
        <v>103</v>
      </c>
      <c r="C71" s="22">
        <v>6975096.0099999998</v>
      </c>
      <c r="D71" s="22">
        <v>6975096.0099999998</v>
      </c>
      <c r="E71" s="22">
        <v>7750103.6200000001</v>
      </c>
      <c r="F71" s="65"/>
    </row>
    <row r="72" spans="1:7" ht="75" customHeight="1" x14ac:dyDescent="0.25">
      <c r="A72" s="36" t="s">
        <v>151</v>
      </c>
      <c r="B72" s="41" t="s">
        <v>152</v>
      </c>
      <c r="C72" s="22">
        <v>431666.66</v>
      </c>
      <c r="D72" s="22">
        <v>0</v>
      </c>
      <c r="E72" s="22">
        <v>0</v>
      </c>
      <c r="F72" s="66"/>
    </row>
    <row r="73" spans="1:7" ht="42.75" customHeight="1" x14ac:dyDescent="0.25">
      <c r="A73" s="36" t="s">
        <v>90</v>
      </c>
      <c r="B73" s="49" t="s">
        <v>49</v>
      </c>
      <c r="C73" s="22">
        <f>SUM(C75:C88)</f>
        <v>117907972.50999999</v>
      </c>
      <c r="D73" s="22">
        <f t="shared" ref="D73:E73" si="6">SUM(D75:D88)</f>
        <v>13895709.48</v>
      </c>
      <c r="E73" s="22">
        <f t="shared" si="6"/>
        <v>13892975.48</v>
      </c>
    </row>
    <row r="74" spans="1:7" ht="21" customHeight="1" x14ac:dyDescent="0.25">
      <c r="A74" s="36"/>
      <c r="B74" s="23" t="s">
        <v>21</v>
      </c>
      <c r="C74" s="30"/>
      <c r="D74" s="30"/>
      <c r="E74" s="47"/>
    </row>
    <row r="75" spans="1:7" ht="88.5" customHeight="1" x14ac:dyDescent="0.25">
      <c r="A75" s="36"/>
      <c r="B75" s="23" t="s">
        <v>134</v>
      </c>
      <c r="C75" s="30">
        <v>1250000</v>
      </c>
      <c r="D75" s="30">
        <v>0</v>
      </c>
      <c r="E75" s="22">
        <v>0</v>
      </c>
    </row>
    <row r="76" spans="1:7" ht="63" customHeight="1" x14ac:dyDescent="0.25">
      <c r="A76" s="36"/>
      <c r="B76" s="23" t="s">
        <v>123</v>
      </c>
      <c r="C76" s="30">
        <v>4058792.05</v>
      </c>
      <c r="D76" s="30">
        <v>0</v>
      </c>
      <c r="E76" s="22">
        <v>0</v>
      </c>
      <c r="F76" s="57"/>
    </row>
    <row r="77" spans="1:7" ht="54.75" customHeight="1" x14ac:dyDescent="0.25">
      <c r="A77" s="36"/>
      <c r="B77" s="23" t="s">
        <v>122</v>
      </c>
      <c r="C77" s="30">
        <v>13043674.960000001</v>
      </c>
      <c r="D77" s="30">
        <v>0</v>
      </c>
      <c r="E77" s="22">
        <v>0</v>
      </c>
      <c r="F77" s="58"/>
    </row>
    <row r="78" spans="1:7" ht="57.75" customHeight="1" x14ac:dyDescent="0.25">
      <c r="A78" s="36"/>
      <c r="B78" s="23" t="s">
        <v>54</v>
      </c>
      <c r="C78" s="30">
        <v>0</v>
      </c>
      <c r="D78" s="30">
        <v>168005</v>
      </c>
      <c r="E78" s="22">
        <v>168005</v>
      </c>
    </row>
    <row r="79" spans="1:7" ht="84.75" customHeight="1" x14ac:dyDescent="0.25">
      <c r="A79" s="36"/>
      <c r="B79" s="23" t="s">
        <v>111</v>
      </c>
      <c r="C79" s="30">
        <v>28009997.420000002</v>
      </c>
      <c r="D79" s="30">
        <v>0</v>
      </c>
      <c r="E79" s="22">
        <v>0</v>
      </c>
      <c r="F79" s="65"/>
    </row>
    <row r="80" spans="1:7" ht="50.25" customHeight="1" x14ac:dyDescent="0.25">
      <c r="A80" s="38"/>
      <c r="B80" s="23" t="s">
        <v>115</v>
      </c>
      <c r="C80" s="30">
        <v>0</v>
      </c>
      <c r="D80" s="30">
        <v>73673</v>
      </c>
      <c r="E80" s="22">
        <v>70939</v>
      </c>
      <c r="F80" s="65"/>
    </row>
    <row r="81" spans="1:7" ht="76.5" customHeight="1" x14ac:dyDescent="0.25">
      <c r="A81" s="36"/>
      <c r="B81" s="23" t="s">
        <v>116</v>
      </c>
      <c r="C81" s="30">
        <v>223100</v>
      </c>
      <c r="D81" s="30">
        <v>0</v>
      </c>
      <c r="E81" s="22">
        <v>0</v>
      </c>
      <c r="F81" s="68"/>
    </row>
    <row r="82" spans="1:7" ht="57" customHeight="1" x14ac:dyDescent="0.25">
      <c r="A82" s="37"/>
      <c r="B82" s="50" t="s">
        <v>114</v>
      </c>
      <c r="C82" s="30">
        <v>2066558.05</v>
      </c>
      <c r="D82" s="30">
        <v>0</v>
      </c>
      <c r="E82" s="22">
        <v>0</v>
      </c>
      <c r="F82" s="66"/>
    </row>
    <row r="83" spans="1:7" ht="37.5" customHeight="1" x14ac:dyDescent="0.25">
      <c r="A83" s="37"/>
      <c r="B83" s="50" t="s">
        <v>104</v>
      </c>
      <c r="C83" s="30">
        <v>2839517.9</v>
      </c>
      <c r="D83" s="30">
        <v>0</v>
      </c>
      <c r="E83" s="22">
        <v>0</v>
      </c>
      <c r="F83" s="67"/>
    </row>
    <row r="84" spans="1:7" ht="97.5" customHeight="1" x14ac:dyDescent="0.25">
      <c r="A84" s="37"/>
      <c r="B84" s="23" t="s">
        <v>161</v>
      </c>
      <c r="C84" s="30">
        <v>5465657.5700000003</v>
      </c>
      <c r="D84" s="30">
        <v>0</v>
      </c>
      <c r="E84" s="22">
        <v>0</v>
      </c>
      <c r="F84" s="58"/>
      <c r="G84" s="58"/>
    </row>
    <row r="85" spans="1:7" ht="40.5" customHeight="1" x14ac:dyDescent="0.25">
      <c r="A85" s="37"/>
      <c r="B85" s="49" t="s">
        <v>50</v>
      </c>
      <c r="C85" s="22">
        <v>7224404.7800000003</v>
      </c>
      <c r="D85" s="22">
        <v>13654031.48</v>
      </c>
      <c r="E85" s="22">
        <v>13654031.48</v>
      </c>
      <c r="F85" s="65"/>
    </row>
    <row r="86" spans="1:7" ht="59.25" customHeight="1" x14ac:dyDescent="0.25">
      <c r="A86" s="37"/>
      <c r="B86" s="49" t="s">
        <v>168</v>
      </c>
      <c r="C86" s="30">
        <v>4849497.43</v>
      </c>
      <c r="D86" s="30">
        <v>0</v>
      </c>
      <c r="E86" s="22">
        <v>0</v>
      </c>
      <c r="F86" s="66"/>
    </row>
    <row r="87" spans="1:7" ht="60" customHeight="1" x14ac:dyDescent="0.25">
      <c r="A87" s="36"/>
      <c r="B87" s="49" t="s">
        <v>117</v>
      </c>
      <c r="C87" s="30">
        <v>1116772.3500000001</v>
      </c>
      <c r="D87" s="30">
        <v>0</v>
      </c>
      <c r="E87" s="22">
        <v>0</v>
      </c>
      <c r="F87" s="58"/>
    </row>
    <row r="88" spans="1:7" ht="69.75" customHeight="1" x14ac:dyDescent="0.25">
      <c r="A88" s="36"/>
      <c r="B88" s="49" t="s">
        <v>163</v>
      </c>
      <c r="C88" s="30">
        <v>47760000</v>
      </c>
      <c r="D88" s="30">
        <v>0</v>
      </c>
      <c r="E88" s="22">
        <v>0</v>
      </c>
      <c r="F88" s="58"/>
    </row>
    <row r="89" spans="1:7" ht="39.75" customHeight="1" x14ac:dyDescent="0.25">
      <c r="A89" s="36" t="s">
        <v>140</v>
      </c>
      <c r="B89" s="49" t="s">
        <v>141</v>
      </c>
      <c r="C89" s="22">
        <f t="shared" ref="C89" si="7">C90+C104+C105+C106+C107+C109+C110+C111+C112+C108</f>
        <v>267728162.48000002</v>
      </c>
      <c r="D89" s="22">
        <f t="shared" ref="D89:E89" si="8">D90+D104+D105+D106+D107+D109+D110+D111+D112+D108</f>
        <v>282027444.11000001</v>
      </c>
      <c r="E89" s="22">
        <f t="shared" si="8"/>
        <v>294636281.04000002</v>
      </c>
    </row>
    <row r="90" spans="1:7" ht="73.5" customHeight="1" x14ac:dyDescent="0.25">
      <c r="A90" s="37" t="s">
        <v>91</v>
      </c>
      <c r="B90" s="16" t="s">
        <v>44</v>
      </c>
      <c r="C90" s="22">
        <f>SUM(C92:C103)</f>
        <v>236700731.90000001</v>
      </c>
      <c r="D90" s="22">
        <f>SUM(D92:D103)</f>
        <v>249354826.04999998</v>
      </c>
      <c r="E90" s="22">
        <f>SUM(E92:E103)</f>
        <v>262040820.66999999</v>
      </c>
    </row>
    <row r="91" spans="1:7" ht="21" customHeight="1" x14ac:dyDescent="0.25">
      <c r="A91" s="51"/>
      <c r="B91" s="51" t="s">
        <v>15</v>
      </c>
      <c r="C91" s="30"/>
      <c r="D91" s="30"/>
      <c r="E91" s="47"/>
    </row>
    <row r="92" spans="1:7" ht="73.5" customHeight="1" x14ac:dyDescent="0.25">
      <c r="A92" s="51"/>
      <c r="B92" s="51" t="s">
        <v>16</v>
      </c>
      <c r="C92" s="30">
        <v>909860</v>
      </c>
      <c r="D92" s="30">
        <v>943655</v>
      </c>
      <c r="E92" s="22">
        <v>978802</v>
      </c>
    </row>
    <row r="93" spans="1:7" ht="70.5" customHeight="1" x14ac:dyDescent="0.25">
      <c r="A93" s="51"/>
      <c r="B93" s="51" t="s">
        <v>23</v>
      </c>
      <c r="C93" s="30">
        <v>1950219</v>
      </c>
      <c r="D93" s="30">
        <v>2021924</v>
      </c>
      <c r="E93" s="22">
        <v>2096497</v>
      </c>
    </row>
    <row r="94" spans="1:7" ht="103.5" customHeight="1" x14ac:dyDescent="0.25">
      <c r="A94" s="47"/>
      <c r="B94" s="51" t="s">
        <v>17</v>
      </c>
      <c r="C94" s="30">
        <v>15437.65</v>
      </c>
      <c r="D94" s="30">
        <v>16055.16</v>
      </c>
      <c r="E94" s="22">
        <v>16697.36</v>
      </c>
      <c r="F94" s="65"/>
    </row>
    <row r="95" spans="1:7" ht="92.25" customHeight="1" x14ac:dyDescent="0.25">
      <c r="A95" s="47"/>
      <c r="B95" s="51" t="s">
        <v>24</v>
      </c>
      <c r="C95" s="22">
        <v>1176210.99</v>
      </c>
      <c r="D95" s="22">
        <v>324127.09000000003</v>
      </c>
      <c r="E95" s="22">
        <v>324127.09000000003</v>
      </c>
      <c r="F95" s="58"/>
    </row>
    <row r="96" spans="1:7" ht="90" customHeight="1" x14ac:dyDescent="0.25">
      <c r="A96" s="47"/>
      <c r="B96" s="37" t="s">
        <v>162</v>
      </c>
      <c r="C96" s="22">
        <v>4789164.9400000004</v>
      </c>
      <c r="D96" s="22">
        <v>14116244.02</v>
      </c>
      <c r="E96" s="22">
        <v>14116244.02</v>
      </c>
      <c r="F96" s="68"/>
    </row>
    <row r="97" spans="1:6" ht="137.25" customHeight="1" x14ac:dyDescent="0.25">
      <c r="A97" s="47"/>
      <c r="B97" s="51" t="s">
        <v>25</v>
      </c>
      <c r="C97" s="22">
        <v>3387.08</v>
      </c>
      <c r="D97" s="22">
        <v>3387.08</v>
      </c>
      <c r="E97" s="22">
        <v>3387.08</v>
      </c>
      <c r="F97" s="65"/>
    </row>
    <row r="98" spans="1:6" ht="107.25" customHeight="1" x14ac:dyDescent="0.25">
      <c r="A98" s="47"/>
      <c r="B98" s="52" t="s">
        <v>45</v>
      </c>
      <c r="C98" s="30">
        <v>18837968.289999999</v>
      </c>
      <c r="D98" s="30">
        <v>19810581.48</v>
      </c>
      <c r="E98" s="22">
        <v>20455324.899999999</v>
      </c>
      <c r="F98" s="58"/>
    </row>
    <row r="99" spans="1:6" ht="104.25" customHeight="1" x14ac:dyDescent="0.25">
      <c r="A99" s="47"/>
      <c r="B99" s="52" t="s">
        <v>26</v>
      </c>
      <c r="C99" s="22">
        <v>756086.95</v>
      </c>
      <c r="D99" s="22">
        <v>1470000</v>
      </c>
      <c r="E99" s="22">
        <v>1470000</v>
      </c>
      <c r="F99" s="66"/>
    </row>
    <row r="100" spans="1:6" ht="144" customHeight="1" x14ac:dyDescent="0.25">
      <c r="A100" s="51"/>
      <c r="B100" s="37" t="s">
        <v>105</v>
      </c>
      <c r="C100" s="30">
        <v>143635983</v>
      </c>
      <c r="D100" s="30">
        <v>147215384</v>
      </c>
      <c r="E100" s="22">
        <v>155912868</v>
      </c>
      <c r="F100" s="65"/>
    </row>
    <row r="101" spans="1:6" ht="111.75" customHeight="1" x14ac:dyDescent="0.25">
      <c r="A101" s="51"/>
      <c r="B101" s="51" t="s">
        <v>106</v>
      </c>
      <c r="C101" s="30">
        <v>56049420</v>
      </c>
      <c r="D101" s="30">
        <v>56617353</v>
      </c>
      <c r="E101" s="22">
        <v>59850758</v>
      </c>
      <c r="F101" s="65"/>
    </row>
    <row r="102" spans="1:6" ht="56.25" customHeight="1" x14ac:dyDescent="0.25">
      <c r="A102" s="47"/>
      <c r="B102" s="51" t="s">
        <v>124</v>
      </c>
      <c r="C102" s="22">
        <v>1709370</v>
      </c>
      <c r="D102" s="22">
        <v>1863165.22</v>
      </c>
      <c r="E102" s="22">
        <v>1863165.22</v>
      </c>
      <c r="F102" s="66"/>
    </row>
    <row r="103" spans="1:6" ht="67.5" customHeight="1" x14ac:dyDescent="0.25">
      <c r="A103" s="47"/>
      <c r="B103" s="51" t="s">
        <v>125</v>
      </c>
      <c r="C103" s="22">
        <v>6867624</v>
      </c>
      <c r="D103" s="22">
        <v>4952950</v>
      </c>
      <c r="E103" s="22">
        <v>4952950</v>
      </c>
      <c r="F103" s="66"/>
    </row>
    <row r="104" spans="1:6" ht="139.5" customHeight="1" x14ac:dyDescent="0.25">
      <c r="A104" s="53" t="s">
        <v>92</v>
      </c>
      <c r="B104" s="51" t="s">
        <v>46</v>
      </c>
      <c r="C104" s="22">
        <v>2718675.78</v>
      </c>
      <c r="D104" s="22">
        <v>3047417</v>
      </c>
      <c r="E104" s="22">
        <v>3047417</v>
      </c>
      <c r="F104" s="66"/>
    </row>
    <row r="105" spans="1:6" ht="121.5" customHeight="1" x14ac:dyDescent="0.25">
      <c r="A105" s="53" t="s">
        <v>135</v>
      </c>
      <c r="B105" s="51" t="s">
        <v>169</v>
      </c>
      <c r="C105" s="30">
        <v>12534839.800000001</v>
      </c>
      <c r="D105" s="30">
        <v>12971656.83</v>
      </c>
      <c r="E105" s="22">
        <v>12971656.83</v>
      </c>
      <c r="F105" s="66"/>
    </row>
    <row r="106" spans="1:6" ht="69" customHeight="1" x14ac:dyDescent="0.25">
      <c r="A106" s="53" t="s">
        <v>93</v>
      </c>
      <c r="B106" s="51" t="s">
        <v>48</v>
      </c>
      <c r="C106" s="30">
        <v>366794</v>
      </c>
      <c r="D106" s="30">
        <v>357560</v>
      </c>
      <c r="E106" s="22">
        <v>370180</v>
      </c>
      <c r="F106" s="66"/>
    </row>
    <row r="107" spans="1:6" ht="105" customHeight="1" x14ac:dyDescent="0.25">
      <c r="A107" s="37" t="s">
        <v>94</v>
      </c>
      <c r="B107" s="51" t="s">
        <v>133</v>
      </c>
      <c r="C107" s="30">
        <v>238082</v>
      </c>
      <c r="D107" s="30">
        <v>14133</v>
      </c>
      <c r="E107" s="22">
        <v>12562</v>
      </c>
    </row>
    <row r="108" spans="1:6" ht="90" customHeight="1" x14ac:dyDescent="0.25">
      <c r="A108" s="54" t="s">
        <v>144</v>
      </c>
      <c r="B108" s="52" t="s">
        <v>145</v>
      </c>
      <c r="C108" s="22">
        <v>0</v>
      </c>
      <c r="D108" s="22">
        <v>1101052.23</v>
      </c>
      <c r="E108" s="22">
        <v>930904.54</v>
      </c>
      <c r="F108" s="65"/>
    </row>
    <row r="109" spans="1:6" ht="104.25" customHeight="1" x14ac:dyDescent="0.25">
      <c r="A109" s="54" t="s">
        <v>95</v>
      </c>
      <c r="B109" s="52" t="s">
        <v>53</v>
      </c>
      <c r="C109" s="22">
        <v>11209800</v>
      </c>
      <c r="D109" s="22">
        <v>11209800</v>
      </c>
      <c r="E109" s="22">
        <v>11209800</v>
      </c>
      <c r="F109" s="65"/>
    </row>
    <row r="110" spans="1:6" ht="55.5" customHeight="1" x14ac:dyDescent="0.25">
      <c r="A110" s="37" t="s">
        <v>96</v>
      </c>
      <c r="B110" s="51" t="s">
        <v>47</v>
      </c>
      <c r="C110" s="22">
        <v>1509632</v>
      </c>
      <c r="D110" s="22">
        <v>1442603</v>
      </c>
      <c r="E110" s="22">
        <v>1442603</v>
      </c>
      <c r="F110" s="68"/>
    </row>
    <row r="111" spans="1:6" ht="53.25" customHeight="1" x14ac:dyDescent="0.25">
      <c r="A111" s="37" t="s">
        <v>97</v>
      </c>
      <c r="B111" s="51" t="s">
        <v>107</v>
      </c>
      <c r="C111" s="22">
        <v>2096028</v>
      </c>
      <c r="D111" s="22">
        <v>2174817</v>
      </c>
      <c r="E111" s="22">
        <v>2256758</v>
      </c>
      <c r="F111" s="65"/>
    </row>
    <row r="112" spans="1:6" ht="43.5" customHeight="1" x14ac:dyDescent="0.25">
      <c r="A112" s="36" t="s">
        <v>98</v>
      </c>
      <c r="B112" s="52" t="s">
        <v>108</v>
      </c>
      <c r="C112" s="22">
        <v>353579</v>
      </c>
      <c r="D112" s="22">
        <v>353579</v>
      </c>
      <c r="E112" s="22">
        <v>353579</v>
      </c>
      <c r="F112" s="65"/>
    </row>
    <row r="113" spans="1:6" ht="43.5" customHeight="1" x14ac:dyDescent="0.25">
      <c r="A113" s="36" t="s">
        <v>142</v>
      </c>
      <c r="B113" s="36" t="s">
        <v>143</v>
      </c>
      <c r="C113" s="22">
        <f t="shared" ref="C113" si="9">C114</f>
        <v>16473600</v>
      </c>
      <c r="D113" s="22">
        <f t="shared" ref="D113:E113" si="10">D114</f>
        <v>16473600</v>
      </c>
      <c r="E113" s="22">
        <f t="shared" si="10"/>
        <v>19344000</v>
      </c>
      <c r="F113" s="65"/>
    </row>
    <row r="114" spans="1:6" ht="123.75" customHeight="1" x14ac:dyDescent="0.25">
      <c r="A114" s="37" t="s">
        <v>99</v>
      </c>
      <c r="B114" s="51" t="s">
        <v>51</v>
      </c>
      <c r="C114" s="22">
        <v>16473600</v>
      </c>
      <c r="D114" s="22">
        <v>16473600</v>
      </c>
      <c r="E114" s="22">
        <v>19344000</v>
      </c>
      <c r="F114" s="65"/>
    </row>
    <row r="115" spans="1:6" ht="16.5" customHeight="1" x14ac:dyDescent="0.25">
      <c r="A115" s="37"/>
      <c r="B115" s="42" t="s">
        <v>118</v>
      </c>
      <c r="C115" s="43">
        <f>C21+C58</f>
        <v>937275161.31999993</v>
      </c>
      <c r="D115" s="43">
        <f>D21+D58</f>
        <v>727790058.44000006</v>
      </c>
      <c r="E115" s="43">
        <f t="shared" ref="E115" si="11">E21+E58</f>
        <v>692938875.45000005</v>
      </c>
      <c r="F115" s="62"/>
    </row>
    <row r="116" spans="1:6" ht="102" customHeight="1" x14ac:dyDescent="0.25">
      <c r="A116" s="39"/>
    </row>
    <row r="117" spans="1:6" ht="102" customHeight="1" x14ac:dyDescent="0.25">
      <c r="A117" s="39"/>
    </row>
    <row r="118" spans="1:6" ht="100.5" customHeight="1" x14ac:dyDescent="0.25"/>
    <row r="119" spans="1:6" ht="106.5" customHeight="1" x14ac:dyDescent="0.25"/>
    <row r="120" spans="1:6" ht="132.75" customHeight="1" x14ac:dyDescent="0.25"/>
    <row r="121" spans="1:6" ht="69" customHeight="1" x14ac:dyDescent="0.25"/>
    <row r="122" spans="1:6" ht="120" customHeight="1" x14ac:dyDescent="0.25"/>
    <row r="123" spans="1:6" ht="123" customHeight="1" x14ac:dyDescent="0.25"/>
    <row r="124" spans="1:6" ht="93" customHeight="1" x14ac:dyDescent="0.25"/>
    <row r="125" spans="1:6" ht="119.25" customHeight="1" x14ac:dyDescent="0.25"/>
    <row r="126" spans="1:6" ht="66" customHeight="1" x14ac:dyDescent="0.25"/>
    <row r="127" spans="1:6" ht="21" customHeight="1" x14ac:dyDescent="0.25"/>
    <row r="128" spans="1:6" ht="52.5" customHeight="1" x14ac:dyDescent="0.25"/>
    <row r="129" ht="99" customHeight="1" x14ac:dyDescent="0.25"/>
    <row r="130" ht="127.5" customHeight="1" x14ac:dyDescent="0.25"/>
    <row r="131" ht="120.75" customHeight="1" x14ac:dyDescent="0.25"/>
    <row r="132" ht="18" customHeight="1" x14ac:dyDescent="0.25"/>
    <row r="133" hidden="1" x14ac:dyDescent="0.25"/>
  </sheetData>
  <mergeCells count="15">
    <mergeCell ref="B2:E2"/>
    <mergeCell ref="B3:E3"/>
    <mergeCell ref="B4:E4"/>
    <mergeCell ref="B5:E5"/>
    <mergeCell ref="B14:D14"/>
    <mergeCell ref="B8:E8"/>
    <mergeCell ref="B9:E9"/>
    <mergeCell ref="B10:E10"/>
    <mergeCell ref="B11:E11"/>
    <mergeCell ref="A18:A19"/>
    <mergeCell ref="B18:B19"/>
    <mergeCell ref="B17:D17"/>
    <mergeCell ref="C18:E18"/>
    <mergeCell ref="B15:E15"/>
    <mergeCell ref="B16:E1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2022-12-06T02:16:32Z</cp:lastPrinted>
  <dcterms:created xsi:type="dcterms:W3CDTF">2014-10-15T01:16:52Z</dcterms:created>
  <dcterms:modified xsi:type="dcterms:W3CDTF">2022-12-23T06:08:29Z</dcterms:modified>
</cp:coreProperties>
</file>